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4235" windowHeight="7575"/>
  </bookViews>
  <sheets>
    <sheet name="Sheet1 (2)" sheetId="4" r:id="rId1"/>
    <sheet name="Sheet2" sheetId="2" r:id="rId2"/>
    <sheet name="Sheet3" sheetId="3" r:id="rId3"/>
  </sheets>
  <definedNames>
    <definedName name="_xlnm.Print_Area" localSheetId="0">'Sheet1 (2)'!$A$1:$N$25</definedName>
  </definedNames>
  <calcPr calcId="125725"/>
</workbook>
</file>

<file path=xl/calcChain.xml><?xml version="1.0" encoding="utf-8"?>
<calcChain xmlns="http://schemas.openxmlformats.org/spreadsheetml/2006/main">
  <c r="H20" i="4"/>
  <c r="H21" s="1"/>
  <c r="H22" s="1"/>
  <c r="H23" s="1"/>
  <c r="I19"/>
  <c r="D20"/>
  <c r="E20" s="1"/>
  <c r="F20"/>
  <c r="F21" s="1"/>
  <c r="F22" s="1"/>
  <c r="F23" s="1"/>
  <c r="E24"/>
  <c r="E19"/>
  <c r="G24"/>
  <c r="G19"/>
  <c r="D21" l="1"/>
  <c r="D22" s="1"/>
  <c r="D23" s="1"/>
  <c r="G21"/>
  <c r="G20"/>
  <c r="E21" l="1"/>
  <c r="G23"/>
  <c r="G22"/>
  <c r="E23"/>
  <c r="E22" l="1"/>
</calcChain>
</file>

<file path=xl/sharedStrings.xml><?xml version="1.0" encoding="utf-8"?>
<sst xmlns="http://schemas.openxmlformats.org/spreadsheetml/2006/main" count="47" uniqueCount="38">
  <si>
    <t>Verde River FHA</t>
  </si>
  <si>
    <t>Job No.</t>
  </si>
  <si>
    <t>No.</t>
  </si>
  <si>
    <t>Computation</t>
  </si>
  <si>
    <t>Project</t>
  </si>
  <si>
    <t>Computed</t>
  </si>
  <si>
    <t>Date</t>
  </si>
  <si>
    <t>Subject</t>
  </si>
  <si>
    <t>Checked</t>
  </si>
  <si>
    <t>Task</t>
  </si>
  <si>
    <t>Sheet</t>
  </si>
  <si>
    <t>Of</t>
  </si>
  <si>
    <t>Percent annual chance of occurrence</t>
  </si>
  <si>
    <t>Gage 9504000</t>
  </si>
  <si>
    <t>Gage 9506000</t>
  </si>
  <si>
    <t>HEC-SSP 1.1 OUTPUTS</t>
  </si>
  <si>
    <t>Location</t>
  </si>
  <si>
    <r>
      <t>Drainage area (mi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</si>
  <si>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t>1-percent annual chance flow * (cfs)</t>
  </si>
  <si>
    <t>1-percent annual chance flow *</t>
  </si>
  <si>
    <t>0.2-percent annual chance flow * (cfs)</t>
  </si>
  <si>
    <t>0.2-percent annual chance flow *</t>
  </si>
  <si>
    <t>Drainage Area</t>
  </si>
  <si>
    <r>
      <t>(cfs/mi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</si>
  <si>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t>89A Bridge</t>
  </si>
  <si>
    <t>Oak Creek</t>
  </si>
  <si>
    <t>Beaver Creek</t>
  </si>
  <si>
    <t>Clear Creek</t>
  </si>
  <si>
    <t>4-percent annual chance flow * (cfs)</t>
  </si>
  <si>
    <t>4-percent annual chance flow *</t>
  </si>
  <si>
    <t>Control: Output from HEC-SSP 1.1. "Final Results" Section</t>
  </si>
  <si>
    <t>10-percent annual chance flow * (cfs)</t>
  </si>
  <si>
    <t>10-percent annual chance flow *</t>
  </si>
  <si>
    <t>2-percent annual chance flow * (cfs)</t>
  </si>
  <si>
    <t>2-percent annual chance flow *</t>
  </si>
  <si>
    <t>FOUNTAIN</t>
  </si>
  <si>
    <t>FOREST</t>
  </si>
  <si>
    <t>PercentAnnualChanceEquivalent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</si>
</sst>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24"/>
      <name val="MS Sans Serif"/>
      <family val="2"/>
    </font>
    <font>
      <sz val="100"/>
      <name val="hdr"/>
      <family val="5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3" xfId="0" applyBorder="1"/>
    <xf numFmtId="0" fontId="3" fillId="0" borderId="0" xfId="0" applyFont="1" applyAlignment="1">
      <alignment vertical="center"/>
    </xf>
    <xf numFmtId="0" fontId="4" fillId="0" borderId="0" xfId="0" quotePrefix="1" applyFont="1" applyFill="1" applyAlignment="1">
      <alignment horizontal="left"/>
    </xf>
    <xf numFmtId="0" fontId="0" fillId="0" borderId="3" xfId="0" applyBorder="1" applyAlignment="1">
      <alignment horizontal="left"/>
    </xf>
    <xf numFmtId="14" fontId="0" fillId="0" borderId="3" xfId="0" applyNumberFormat="1" applyBorder="1"/>
    <xf numFmtId="0" fontId="0" fillId="0" borderId="3" xfId="0" quotePrefix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3" fontId="5" fillId="0" borderId="0" xfId="0" applyNumberFormat="1" applyFont="1" applyAlignment="1">
      <alignment horizontal="center" wrapText="1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4" xfId="0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N25"/>
  <sheetViews>
    <sheetView tabSelected="1" view="pageBreakPreview" zoomScaleNormal="100" zoomScaleSheetLayoutView="100" workbookViewId="0">
      <selection activeCell="D4" sqref="D4"/>
    </sheetView>
  </sheetViews>
  <sheetFormatPr defaultRowHeight="15"/>
  <cols>
    <col min="1" max="1" width="8.28515625" customWidth="1"/>
    <col min="2" max="2" width="37.5703125" customWidth="1"/>
    <col min="3" max="3" width="10" bestFit="1" customWidth="1"/>
    <col min="4" max="4" width="14" customWidth="1"/>
    <col min="5" max="5" width="11" customWidth="1"/>
    <col min="6" max="6" width="10.28515625" customWidth="1"/>
    <col min="7" max="7" width="11" customWidth="1"/>
    <col min="8" max="8" width="13.28515625" customWidth="1"/>
    <col min="9" max="9" width="11" customWidth="1"/>
    <col min="10" max="10" width="18.28515625" customWidth="1"/>
    <col min="11" max="11" width="11" customWidth="1"/>
    <col min="12" max="12" width="13.85546875" customWidth="1"/>
    <col min="13" max="13" width="11" customWidth="1"/>
    <col min="14" max="14" width="10.7109375" bestFit="1" customWidth="1"/>
  </cols>
  <sheetData>
    <row r="3" spans="1:14">
      <c r="A3" s="1"/>
      <c r="J3" s="2" t="s">
        <v>1</v>
      </c>
      <c r="K3" s="3">
        <v>114474</v>
      </c>
      <c r="L3" s="3"/>
      <c r="M3" s="2" t="s">
        <v>2</v>
      </c>
      <c r="N3" s="3"/>
    </row>
    <row r="4" spans="1:14" ht="45.75" customHeight="1">
      <c r="A4" s="4" t="s">
        <v>3</v>
      </c>
      <c r="L4" s="5"/>
    </row>
    <row r="5" spans="1:14">
      <c r="A5" s="2" t="s">
        <v>4</v>
      </c>
      <c r="B5" s="3" t="s">
        <v>0</v>
      </c>
      <c r="C5" s="6"/>
      <c r="D5" s="6"/>
      <c r="E5" s="3"/>
      <c r="F5" s="3"/>
      <c r="G5" s="3"/>
      <c r="H5" s="3"/>
      <c r="I5" s="3"/>
      <c r="J5" s="3"/>
      <c r="K5" s="2" t="s">
        <v>5</v>
      </c>
      <c r="L5" s="3" t="s">
        <v>35</v>
      </c>
      <c r="M5" s="2" t="s">
        <v>6</v>
      </c>
      <c r="N5" s="7">
        <v>40506</v>
      </c>
    </row>
    <row r="7" spans="1:14">
      <c r="A7" s="2" t="s">
        <v>7</v>
      </c>
      <c r="B7" s="3" t="s">
        <v>37</v>
      </c>
      <c r="C7" s="3"/>
      <c r="D7" s="3"/>
      <c r="E7" s="3"/>
      <c r="F7" s="3"/>
      <c r="G7" s="3"/>
      <c r="H7" s="3"/>
      <c r="I7" s="3"/>
      <c r="J7" s="14"/>
      <c r="K7" s="2" t="s">
        <v>8</v>
      </c>
      <c r="L7" s="3" t="s">
        <v>36</v>
      </c>
      <c r="M7" s="2" t="s">
        <v>6</v>
      </c>
      <c r="N7" s="7">
        <v>40522</v>
      </c>
    </row>
    <row r="8" spans="1:14" ht="14.25" customHeight="1"/>
    <row r="9" spans="1:14">
      <c r="A9" s="2" t="s">
        <v>9</v>
      </c>
      <c r="B9" s="3" t="s">
        <v>15</v>
      </c>
      <c r="C9" s="3"/>
      <c r="D9" s="3"/>
      <c r="E9" s="3"/>
      <c r="F9" s="3"/>
      <c r="G9" s="3"/>
      <c r="H9" s="3"/>
      <c r="I9" s="3"/>
      <c r="J9" s="3"/>
      <c r="K9" s="2" t="s">
        <v>10</v>
      </c>
      <c r="L9" s="8">
        <v>1</v>
      </c>
      <c r="M9" s="2" t="s">
        <v>11</v>
      </c>
      <c r="N9" s="3">
        <v>1</v>
      </c>
    </row>
    <row r="11" spans="1:14">
      <c r="B11" t="s">
        <v>30</v>
      </c>
    </row>
    <row r="12" spans="1:14">
      <c r="B12" s="9" t="s">
        <v>12</v>
      </c>
      <c r="C12" s="10">
        <v>10</v>
      </c>
      <c r="D12" s="10">
        <v>4</v>
      </c>
      <c r="E12" s="10">
        <v>2</v>
      </c>
      <c r="F12" s="10">
        <v>1</v>
      </c>
      <c r="G12" s="10">
        <v>0.2</v>
      </c>
    </row>
    <row r="13" spans="1:14">
      <c r="B13" s="12" t="s">
        <v>13</v>
      </c>
      <c r="C13" s="13">
        <v>22750</v>
      </c>
      <c r="D13" s="13">
        <v>38980</v>
      </c>
      <c r="E13" s="13">
        <v>55100</v>
      </c>
      <c r="F13" s="13">
        <v>75100</v>
      </c>
      <c r="G13" s="13">
        <v>136700</v>
      </c>
    </row>
    <row r="14" spans="1:14">
      <c r="B14" s="12" t="s">
        <v>14</v>
      </c>
      <c r="C14" s="13">
        <v>37000</v>
      </c>
      <c r="D14" s="13">
        <v>66200</v>
      </c>
      <c r="E14" s="13">
        <v>96800</v>
      </c>
      <c r="F14" s="13">
        <v>136700</v>
      </c>
      <c r="G14" s="13">
        <v>276500</v>
      </c>
    </row>
    <row r="15" spans="1:14" ht="15.75" customHeight="1"/>
    <row r="16" spans="1:14" ht="56.25" customHeight="1">
      <c r="B16" s="20" t="s">
        <v>16</v>
      </c>
      <c r="C16" s="23" t="s">
        <v>17</v>
      </c>
      <c r="D16" s="23" t="s">
        <v>31</v>
      </c>
      <c r="E16" s="15" t="s">
        <v>32</v>
      </c>
      <c r="F16" s="23" t="s">
        <v>28</v>
      </c>
      <c r="G16" s="15" t="s">
        <v>29</v>
      </c>
      <c r="H16" s="23" t="s">
        <v>33</v>
      </c>
      <c r="I16" s="15" t="s">
        <v>34</v>
      </c>
      <c r="J16" s="23" t="s">
        <v>18</v>
      </c>
      <c r="K16" s="15" t="s">
        <v>19</v>
      </c>
      <c r="L16" s="23" t="s">
        <v>20</v>
      </c>
      <c r="M16" s="15" t="s">
        <v>21</v>
      </c>
    </row>
    <row r="17" spans="2:13" ht="26.25">
      <c r="B17" s="21"/>
      <c r="C17" s="23"/>
      <c r="D17" s="23"/>
      <c r="E17" s="15" t="s">
        <v>22</v>
      </c>
      <c r="F17" s="23"/>
      <c r="G17" s="15" t="s">
        <v>22</v>
      </c>
      <c r="H17" s="23"/>
      <c r="I17" s="15" t="s">
        <v>22</v>
      </c>
      <c r="J17" s="23"/>
      <c r="K17" s="15" t="s">
        <v>22</v>
      </c>
      <c r="L17" s="23"/>
      <c r="M17" s="15" t="s">
        <v>22</v>
      </c>
    </row>
    <row r="18" spans="2:13">
      <c r="B18" s="22"/>
      <c r="C18" s="23"/>
      <c r="D18" s="23"/>
      <c r="E18" s="15" t="s">
        <v>23</v>
      </c>
      <c r="F18" s="23"/>
      <c r="G18" s="19" t="s">
        <v>23</v>
      </c>
      <c r="H18" s="23"/>
      <c r="I18" s="15" t="s">
        <v>23</v>
      </c>
      <c r="J18" s="23"/>
      <c r="K18" s="15" t="s">
        <v>23</v>
      </c>
      <c r="L18" s="23"/>
      <c r="M18" s="15" t="s">
        <v>23</v>
      </c>
    </row>
    <row r="19" spans="2:13">
      <c r="B19" s="16">
        <v>9504000</v>
      </c>
      <c r="C19" s="17">
        <v>3124</v>
      </c>
      <c r="D19" s="17">
        <v>22750</v>
      </c>
      <c r="E19" s="18">
        <f>D19/C19</f>
        <v>7.2823303457106272</v>
      </c>
      <c r="F19" s="17">
        <v>38980</v>
      </c>
      <c r="G19" s="18">
        <f>F19/C19</f>
        <v>12.477592829705506</v>
      </c>
      <c r="H19" s="17">
        <v>55100</v>
      </c>
      <c r="I19" s="18">
        <f>H19/C19</f>
        <v>17.637644046094749</v>
      </c>
      <c r="J19" s="17">
        <v>75100</v>
      </c>
      <c r="K19" s="15">
        <v>24</v>
      </c>
      <c r="L19" s="17">
        <v>136700</v>
      </c>
      <c r="M19" s="15">
        <v>44</v>
      </c>
    </row>
    <row r="20" spans="2:13">
      <c r="B20" s="16" t="s">
        <v>24</v>
      </c>
      <c r="C20" s="17">
        <v>3247</v>
      </c>
      <c r="D20" s="17">
        <f>ROUND((D19/C19)*C20,-1)</f>
        <v>23650</v>
      </c>
      <c r="E20" s="17">
        <f>D20/C20</f>
        <v>7.2836464428703422</v>
      </c>
      <c r="F20" s="17">
        <f>ROUND((F19/C19)*C20,-2)</f>
        <v>40500</v>
      </c>
      <c r="G20" s="17">
        <f>F20/C20</f>
        <v>12.473052048044348</v>
      </c>
      <c r="H20" s="17">
        <f>ROUND((H19/C19)*C20,-2)</f>
        <v>57300</v>
      </c>
      <c r="I20" s="15">
        <v>25</v>
      </c>
      <c r="J20" s="17">
        <v>79600</v>
      </c>
      <c r="K20" s="15">
        <v>25</v>
      </c>
      <c r="L20" s="17">
        <v>149700</v>
      </c>
      <c r="M20" s="15">
        <v>46</v>
      </c>
    </row>
    <row r="21" spans="2:13">
      <c r="B21" s="16" t="s">
        <v>25</v>
      </c>
      <c r="C21" s="17">
        <v>3776</v>
      </c>
      <c r="D21" s="17">
        <f>ROUND((D20/C20)*C21,-1)</f>
        <v>27500</v>
      </c>
      <c r="E21" s="17">
        <f t="shared" ref="E21:E24" si="0">D21/C21</f>
        <v>7.2828389830508478</v>
      </c>
      <c r="F21" s="17">
        <f t="shared" ref="F21:F23" si="1">ROUND((F20/C20)*C21,-2)</f>
        <v>47100</v>
      </c>
      <c r="G21" s="17">
        <f t="shared" ref="G21:G24" si="2">F21/C21</f>
        <v>12.473516949152541</v>
      </c>
      <c r="H21" s="17">
        <f t="shared" ref="H21:H23" si="3">ROUND((H20/C20)*C21,-2)</f>
        <v>66600</v>
      </c>
      <c r="I21" s="15">
        <v>26</v>
      </c>
      <c r="J21" s="17">
        <v>100000</v>
      </c>
      <c r="K21" s="15">
        <v>26</v>
      </c>
      <c r="L21" s="17">
        <v>193900</v>
      </c>
      <c r="M21" s="15">
        <v>51</v>
      </c>
    </row>
    <row r="22" spans="2:13">
      <c r="B22" s="16" t="s">
        <v>26</v>
      </c>
      <c r="C22" s="17">
        <v>4287</v>
      </c>
      <c r="D22" s="17">
        <f>ROUND((D21/C21)*C22,-2)</f>
        <v>31200</v>
      </c>
      <c r="E22" s="17">
        <f t="shared" si="0"/>
        <v>7.2778166550034991</v>
      </c>
      <c r="F22" s="17">
        <f t="shared" si="1"/>
        <v>53500</v>
      </c>
      <c r="G22" s="17">
        <f t="shared" si="2"/>
        <v>12.479589456496385</v>
      </c>
      <c r="H22" s="17">
        <f t="shared" si="3"/>
        <v>75600</v>
      </c>
      <c r="I22" s="15">
        <v>28</v>
      </c>
      <c r="J22" s="17">
        <v>121200</v>
      </c>
      <c r="K22" s="15">
        <v>28</v>
      </c>
      <c r="L22" s="17">
        <v>241000</v>
      </c>
      <c r="M22" s="15">
        <v>56</v>
      </c>
    </row>
    <row r="23" spans="2:13">
      <c r="B23" s="16" t="s">
        <v>27</v>
      </c>
      <c r="C23" s="17">
        <v>4619</v>
      </c>
      <c r="D23" s="17">
        <f>ROUND((D22/C22)*C23,-2)</f>
        <v>33600</v>
      </c>
      <c r="E23" s="17">
        <f t="shared" si="0"/>
        <v>7.2743017969257417</v>
      </c>
      <c r="F23" s="17">
        <f t="shared" si="1"/>
        <v>57600</v>
      </c>
      <c r="G23" s="17">
        <f t="shared" si="2"/>
        <v>12.4702316518727</v>
      </c>
      <c r="H23" s="17">
        <f t="shared" si="3"/>
        <v>81500</v>
      </c>
      <c r="I23" s="15">
        <v>29</v>
      </c>
      <c r="J23" s="17">
        <v>135600</v>
      </c>
      <c r="K23" s="15">
        <v>29</v>
      </c>
      <c r="L23" s="17">
        <v>273900</v>
      </c>
      <c r="M23" s="15">
        <v>59</v>
      </c>
    </row>
    <row r="24" spans="2:13">
      <c r="B24" s="16">
        <v>9506000</v>
      </c>
      <c r="C24" s="17">
        <v>4645</v>
      </c>
      <c r="D24" s="17">
        <v>37000</v>
      </c>
      <c r="E24" s="17">
        <f t="shared" si="0"/>
        <v>7.9655543595263723</v>
      </c>
      <c r="F24" s="17">
        <v>66200</v>
      </c>
      <c r="G24" s="17">
        <f t="shared" si="2"/>
        <v>14.251883745963401</v>
      </c>
      <c r="H24" s="17">
        <v>96800</v>
      </c>
      <c r="I24" s="15">
        <v>29</v>
      </c>
      <c r="J24" s="17">
        <v>136700</v>
      </c>
      <c r="K24" s="15">
        <v>29</v>
      </c>
      <c r="L24" s="17">
        <v>276500</v>
      </c>
      <c r="M24" s="15">
        <v>60</v>
      </c>
    </row>
    <row r="25" spans="2:13">
      <c r="H25" s="11"/>
    </row>
  </sheetData>
  <mergeCells count="7">
    <mergeCell ref="B16:B18"/>
    <mergeCell ref="J16:J18"/>
    <mergeCell ref="L16:L18"/>
    <mergeCell ref="F16:F18"/>
    <mergeCell ref="C16:C18"/>
    <mergeCell ref="D16:D18"/>
    <mergeCell ref="H16:H18"/>
  </mergeCells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 (2)</vt:lpstr>
      <vt:lpstr>Sheet2</vt:lpstr>
      <vt:lpstr>Sheet3</vt:lpstr>
      <vt:lpstr>'Sheet1 (2)'!Print_Area</vt:lpstr>
    </vt:vector>
  </TitlesOfParts>
  <Company>HDR,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Gagnon</dc:creator>
  <cp:lastModifiedBy>mfountai</cp:lastModifiedBy>
  <cp:lastPrinted>2010-12-21T22:58:32Z</cp:lastPrinted>
  <dcterms:created xsi:type="dcterms:W3CDTF">2010-01-20T22:06:29Z</dcterms:created>
  <dcterms:modified xsi:type="dcterms:W3CDTF">2011-01-10T19:19:13Z</dcterms:modified>
</cp:coreProperties>
</file>